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75" windowWidth="26670" windowHeight="12045"/>
  </bookViews>
  <sheets>
    <sheet name="2024年临桂校区各楼栋电能耗年度达标指标任务分解表" sheetId="2" r:id="rId1"/>
    <sheet name="2024年临桂校区水能源资源年度达标指标表" sheetId="3" r:id="rId2"/>
  </sheets>
  <calcPr calcId="145621"/>
</workbook>
</file>

<file path=xl/calcChain.xml><?xml version="1.0" encoding="utf-8"?>
<calcChain xmlns="http://schemas.openxmlformats.org/spreadsheetml/2006/main">
  <c r="O3" i="3" l="1"/>
  <c r="Q3" i="3" s="1"/>
  <c r="O4" i="3"/>
  <c r="Q4" i="3" s="1"/>
  <c r="O5" i="3"/>
  <c r="Q5" i="3"/>
  <c r="O6" i="3"/>
  <c r="Q6" i="3"/>
  <c r="C7" i="3"/>
  <c r="D7" i="3"/>
  <c r="O7" i="3" s="1"/>
  <c r="E7" i="3"/>
  <c r="F7" i="3"/>
  <c r="G7" i="3"/>
  <c r="H7" i="3"/>
  <c r="I7" i="3"/>
  <c r="J7" i="3"/>
  <c r="K7" i="3"/>
  <c r="L7" i="3"/>
  <c r="M7" i="3"/>
  <c r="N7" i="3"/>
  <c r="C23" i="2"/>
  <c r="E23" i="2" s="1"/>
  <c r="E22" i="2"/>
  <c r="C21" i="2"/>
  <c r="E21" i="2" s="1"/>
  <c r="E4" i="2"/>
  <c r="E5" i="2"/>
  <c r="E6" i="2"/>
  <c r="E9" i="2"/>
  <c r="E10" i="2"/>
  <c r="E12" i="2"/>
  <c r="E13" i="2"/>
  <c r="E14" i="2"/>
  <c r="E15" i="2"/>
  <c r="E16" i="2"/>
  <c r="E17" i="2"/>
  <c r="E18" i="2"/>
  <c r="E19" i="2"/>
  <c r="E20" i="2"/>
  <c r="E3" i="2"/>
  <c r="E8" i="2"/>
  <c r="E7" i="2"/>
  <c r="Q7" i="3" l="1"/>
  <c r="E11" i="2"/>
</calcChain>
</file>

<file path=xl/sharedStrings.xml><?xml version="1.0" encoding="utf-8"?>
<sst xmlns="http://schemas.openxmlformats.org/spreadsheetml/2006/main" count="49" uniqueCount="49">
  <si>
    <t>学生宿舍南区</t>
    <phoneticPr fontId="1" type="noConversion"/>
  </si>
  <si>
    <t>春华苑（学生食堂）</t>
    <phoneticPr fontId="1" type="noConversion"/>
  </si>
  <si>
    <t>基础楼</t>
    <phoneticPr fontId="1" type="noConversion"/>
  </si>
  <si>
    <t>公共教室南楼</t>
  </si>
  <si>
    <t>大学生活动中心</t>
  </si>
  <si>
    <t>明德楼</t>
  </si>
  <si>
    <t>临床楼</t>
  </si>
  <si>
    <t>国教院</t>
  </si>
  <si>
    <t>动物中心楼</t>
    <phoneticPr fontId="1" type="noConversion"/>
  </si>
  <si>
    <t>秋实苑（教工食堂）</t>
    <phoneticPr fontId="1" type="noConversion"/>
  </si>
  <si>
    <t>15、16栋学生公寓（学生宿舍北区）</t>
    <phoneticPr fontId="1" type="noConversion"/>
  </si>
  <si>
    <t>公卫楼</t>
    <phoneticPr fontId="1" type="noConversion"/>
  </si>
  <si>
    <t>图书馆</t>
    <phoneticPr fontId="1" type="noConversion"/>
  </si>
  <si>
    <t>公共教室北楼</t>
    <phoneticPr fontId="1" type="noConversion"/>
  </si>
  <si>
    <t>人文楼</t>
    <phoneticPr fontId="1" type="noConversion"/>
  </si>
  <si>
    <t>2023年度用电量</t>
    <phoneticPr fontId="1" type="noConversion"/>
  </si>
  <si>
    <t>2024年度下降比例</t>
    <phoneticPr fontId="1" type="noConversion"/>
  </si>
  <si>
    <t>2024年度达标用电量</t>
    <phoneticPr fontId="1" type="noConversion"/>
  </si>
  <si>
    <t>楼栋名称</t>
    <phoneticPr fontId="1" type="noConversion"/>
  </si>
  <si>
    <t>序号</t>
    <phoneticPr fontId="1" type="noConversion"/>
  </si>
  <si>
    <t>艺术中心</t>
    <phoneticPr fontId="1" type="noConversion"/>
  </si>
  <si>
    <t>体育中心</t>
    <phoneticPr fontId="1" type="noConversion"/>
  </si>
  <si>
    <t>临桂消防2</t>
    <phoneticPr fontId="1" type="noConversion"/>
  </si>
  <si>
    <t>临桂消防1</t>
    <phoneticPr fontId="1" type="noConversion"/>
  </si>
  <si>
    <t>临桂生活2</t>
  </si>
  <si>
    <t>临桂生活1</t>
    <phoneticPr fontId="1" type="noConversion"/>
  </si>
  <si>
    <t>年度达标总量  （m³）</t>
    <phoneticPr fontId="1" type="noConversion"/>
  </si>
  <si>
    <t>年度下降幅度</t>
    <phoneticPr fontId="1" type="noConversion"/>
  </si>
  <si>
    <t>总计年度用水量（m³）</t>
    <phoneticPr fontId="1" type="noConversion"/>
  </si>
  <si>
    <t>12月（m³）</t>
  </si>
  <si>
    <t>11月（m³）</t>
  </si>
  <si>
    <t>10月（m³）</t>
  </si>
  <si>
    <t>9月（m³）</t>
  </si>
  <si>
    <t>8月（m³）</t>
  </si>
  <si>
    <t>7月（m³）</t>
  </si>
  <si>
    <t>6月（m³）</t>
  </si>
  <si>
    <t>5月（m³）</t>
  </si>
  <si>
    <t>4月（m³）</t>
  </si>
  <si>
    <t>3月（m³）</t>
  </si>
  <si>
    <t>2月（m³）</t>
  </si>
  <si>
    <t>1月（m³）</t>
    <phoneticPr fontId="1" type="noConversion"/>
  </si>
  <si>
    <t>项目名称</t>
    <phoneticPr fontId="1" type="noConversion"/>
  </si>
  <si>
    <t>户号</t>
    <phoneticPr fontId="1" type="noConversion"/>
  </si>
  <si>
    <t>2024年临桂校区水能源资源年度达标指标表</t>
    <phoneticPr fontId="1" type="noConversion"/>
  </si>
  <si>
    <t>2024年临桂校区各楼栋电能耗年度达标指标表</t>
    <phoneticPr fontId="1" type="noConversion"/>
  </si>
  <si>
    <t>小计</t>
    <phoneticPr fontId="1" type="noConversion"/>
  </si>
  <si>
    <t>科学实验中心楼</t>
    <phoneticPr fontId="1" type="noConversion"/>
  </si>
  <si>
    <t>药学楼</t>
    <phoneticPr fontId="1" type="noConversion"/>
  </si>
  <si>
    <t>生物技术楼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</si>
</sst>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  <font>
      <sz val="16"/>
      <color theme="1"/>
      <name val="宋体"/>
      <family val="2"/>
      <charset val="134"/>
      <scheme val="minor"/>
    </font>
    <font>
      <sz val="16"/>
      <color theme="1"/>
      <name val="仿宋_GB2312"/>
      <family val="3"/>
      <charset val="134"/>
    </font>
    <font>
      <sz val="22"/>
      <color theme="1"/>
      <name val="方正小标宋简体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4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9" fontId="0" fillId="0" borderId="1" xfId="0" applyNumberForma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G12" sqref="G12"/>
    </sheetView>
  </sheetViews>
  <sheetFormatPr defaultRowHeight="13.5"/>
  <cols>
    <col min="1" max="1" width="7.875" style="13" customWidth="1"/>
    <col min="2" max="2" width="25.125" customWidth="1"/>
    <col min="3" max="3" width="21" customWidth="1"/>
    <col min="4" max="4" width="13" customWidth="1"/>
    <col min="5" max="5" width="15.75" customWidth="1"/>
  </cols>
  <sheetData>
    <row r="1" spans="1:6" ht="39.75" customHeight="1">
      <c r="A1" s="16" t="s">
        <v>44</v>
      </c>
      <c r="B1" s="16"/>
      <c r="C1" s="16"/>
      <c r="D1" s="16"/>
      <c r="E1" s="16"/>
    </row>
    <row r="2" spans="1:6" s="13" customFormat="1" ht="27">
      <c r="A2" s="10" t="s">
        <v>19</v>
      </c>
      <c r="B2" s="11" t="s">
        <v>18</v>
      </c>
      <c r="C2" s="11" t="s">
        <v>15</v>
      </c>
      <c r="D2" s="11" t="s">
        <v>16</v>
      </c>
      <c r="E2" s="11" t="s">
        <v>17</v>
      </c>
      <c r="F2" s="12"/>
    </row>
    <row r="3" spans="1:6" ht="18.75">
      <c r="A3" s="14">
        <v>1</v>
      </c>
      <c r="B3" s="21" t="s">
        <v>0</v>
      </c>
      <c r="C3" s="1">
        <v>3836339</v>
      </c>
      <c r="D3" s="3">
        <v>0.04</v>
      </c>
      <c r="E3" s="2">
        <f>C3*(100%-D3)</f>
        <v>3682885.44</v>
      </c>
    </row>
    <row r="4" spans="1:6" ht="18.75">
      <c r="A4" s="14">
        <v>2</v>
      </c>
      <c r="B4" s="21" t="s">
        <v>8</v>
      </c>
      <c r="C4" s="1">
        <v>2041348.8</v>
      </c>
      <c r="D4" s="3">
        <v>0.04</v>
      </c>
      <c r="E4" s="2">
        <f>C4*(100%-D4)</f>
        <v>1959694.848</v>
      </c>
    </row>
    <row r="5" spans="1:6" ht="18.75">
      <c r="A5" s="14">
        <v>3</v>
      </c>
      <c r="B5" s="21" t="s">
        <v>1</v>
      </c>
      <c r="C5" s="1">
        <v>1945588</v>
      </c>
      <c r="D5" s="3">
        <v>0.04</v>
      </c>
      <c r="E5" s="2">
        <f>C5*(100%-D5)</f>
        <v>1867764.48</v>
      </c>
    </row>
    <row r="6" spans="1:6" ht="18.75">
      <c r="A6" s="14">
        <v>4</v>
      </c>
      <c r="B6" s="21" t="s">
        <v>46</v>
      </c>
      <c r="C6" s="1">
        <v>1576985</v>
      </c>
      <c r="D6" s="3">
        <v>0.04</v>
      </c>
      <c r="E6" s="2">
        <f>C6*(100%-D6)</f>
        <v>1513905.5999999999</v>
      </c>
    </row>
    <row r="7" spans="1:6" ht="18.75">
      <c r="A7" s="14">
        <v>5</v>
      </c>
      <c r="B7" s="21" t="s">
        <v>2</v>
      </c>
      <c r="C7" s="1">
        <v>1130220.6000000001</v>
      </c>
      <c r="D7" s="3">
        <v>0.04</v>
      </c>
      <c r="E7" s="2">
        <f>C7*(100%-D7)</f>
        <v>1085011.7760000001</v>
      </c>
    </row>
    <row r="8" spans="1:6" ht="18.75">
      <c r="A8" s="14">
        <v>6</v>
      </c>
      <c r="B8" s="21" t="s">
        <v>47</v>
      </c>
      <c r="C8" s="1">
        <v>1112592.8</v>
      </c>
      <c r="D8" s="3">
        <v>0.04</v>
      </c>
      <c r="E8" s="2">
        <f>C8*(100%-D8)</f>
        <v>1068089.088</v>
      </c>
    </row>
    <row r="9" spans="1:6" ht="37.5">
      <c r="A9" s="14">
        <v>7</v>
      </c>
      <c r="B9" s="21" t="s">
        <v>10</v>
      </c>
      <c r="C9" s="1">
        <v>1110920</v>
      </c>
      <c r="D9" s="3">
        <v>0.04</v>
      </c>
      <c r="E9" s="2">
        <f>C9*(100%-D9)</f>
        <v>1066483.2</v>
      </c>
    </row>
    <row r="10" spans="1:6" ht="18.75">
      <c r="A10" s="14">
        <v>8</v>
      </c>
      <c r="B10" s="21" t="s">
        <v>9</v>
      </c>
      <c r="C10" s="1">
        <v>1041325</v>
      </c>
      <c r="D10" s="3">
        <v>0.04</v>
      </c>
      <c r="E10" s="2">
        <f>C10*(100%-D10)</f>
        <v>999672</v>
      </c>
    </row>
    <row r="11" spans="1:6" ht="18.75">
      <c r="A11" s="14">
        <v>9</v>
      </c>
      <c r="B11" s="21" t="s">
        <v>11</v>
      </c>
      <c r="C11" s="1">
        <v>1013291</v>
      </c>
      <c r="D11" s="3">
        <v>0.04</v>
      </c>
      <c r="E11" s="2">
        <f>C11*(100%-D11)</f>
        <v>972759.36</v>
      </c>
    </row>
    <row r="12" spans="1:6" ht="18.75">
      <c r="A12" s="14">
        <v>10</v>
      </c>
      <c r="B12" s="21" t="s">
        <v>12</v>
      </c>
      <c r="C12" s="1">
        <v>928406</v>
      </c>
      <c r="D12" s="3">
        <v>0.04</v>
      </c>
      <c r="E12" s="2">
        <f>C12*(100%-D12)</f>
        <v>891269.76</v>
      </c>
    </row>
    <row r="13" spans="1:6" ht="18.75">
      <c r="A13" s="14">
        <v>11</v>
      </c>
      <c r="B13" s="21" t="s">
        <v>48</v>
      </c>
      <c r="C13" s="1">
        <v>477701.4</v>
      </c>
      <c r="D13" s="3">
        <v>0.04</v>
      </c>
      <c r="E13" s="2">
        <f>C13*(100%-D13)</f>
        <v>458593.34399999998</v>
      </c>
    </row>
    <row r="14" spans="1:6" ht="18.75">
      <c r="A14" s="14">
        <v>12</v>
      </c>
      <c r="B14" s="21" t="s">
        <v>5</v>
      </c>
      <c r="C14" s="1">
        <v>270695.8</v>
      </c>
      <c r="D14" s="3">
        <v>0.04</v>
      </c>
      <c r="E14" s="2">
        <f>C14*(100%-D14)</f>
        <v>259867.96799999999</v>
      </c>
    </row>
    <row r="15" spans="1:6" ht="18.75">
      <c r="A15" s="14">
        <v>13</v>
      </c>
      <c r="B15" s="21" t="s">
        <v>4</v>
      </c>
      <c r="C15" s="1">
        <v>253653.7</v>
      </c>
      <c r="D15" s="3">
        <v>0.04</v>
      </c>
      <c r="E15" s="2">
        <f>C15*(100%-D15)</f>
        <v>243507.552</v>
      </c>
    </row>
    <row r="16" spans="1:6" ht="18.75">
      <c r="A16" s="14">
        <v>14</v>
      </c>
      <c r="B16" s="21" t="s">
        <v>6</v>
      </c>
      <c r="C16" s="1">
        <v>249144</v>
      </c>
      <c r="D16" s="3">
        <v>0.04</v>
      </c>
      <c r="E16" s="2">
        <f>C16*(100%-D16)</f>
        <v>239178.23999999999</v>
      </c>
    </row>
    <row r="17" spans="1:5" ht="18.75">
      <c r="A17" s="14">
        <v>15</v>
      </c>
      <c r="B17" s="21" t="s">
        <v>3</v>
      </c>
      <c r="C17" s="1">
        <v>185648.4</v>
      </c>
      <c r="D17" s="3">
        <v>0.04</v>
      </c>
      <c r="E17" s="2">
        <f>C17*(100%-D17)</f>
        <v>178222.46399999998</v>
      </c>
    </row>
    <row r="18" spans="1:5" ht="18.75">
      <c r="A18" s="14">
        <v>16</v>
      </c>
      <c r="B18" s="21" t="s">
        <v>7</v>
      </c>
      <c r="C18" s="1">
        <v>159384</v>
      </c>
      <c r="D18" s="3">
        <v>0.04</v>
      </c>
      <c r="E18" s="2">
        <f>C18*(100%-D18)</f>
        <v>153008.63999999998</v>
      </c>
    </row>
    <row r="19" spans="1:5" ht="18.75">
      <c r="A19" s="14">
        <v>17</v>
      </c>
      <c r="B19" s="21" t="s">
        <v>13</v>
      </c>
      <c r="C19" s="1">
        <v>142327.20000000001</v>
      </c>
      <c r="D19" s="3">
        <v>0.04</v>
      </c>
      <c r="E19" s="2">
        <f>C19*(100%-D19)</f>
        <v>136634.11199999999</v>
      </c>
    </row>
    <row r="20" spans="1:5" ht="18.75">
      <c r="A20" s="14">
        <v>18</v>
      </c>
      <c r="B20" s="21" t="s">
        <v>14</v>
      </c>
      <c r="C20" s="1">
        <v>66723.600000000006</v>
      </c>
      <c r="D20" s="3">
        <v>0.04</v>
      </c>
      <c r="E20" s="2">
        <f>C20*(100%-D20)</f>
        <v>64054.656000000003</v>
      </c>
    </row>
    <row r="21" spans="1:5" ht="18.75">
      <c r="A21" s="15">
        <v>19</v>
      </c>
      <c r="B21" s="22" t="s">
        <v>20</v>
      </c>
      <c r="C21" s="1">
        <f>56652/7*12</f>
        <v>97117.71428571429</v>
      </c>
      <c r="D21" s="3">
        <v>0.04</v>
      </c>
      <c r="E21" s="2">
        <f>C21*(100%-D21)</f>
        <v>93233.005714285711</v>
      </c>
    </row>
    <row r="22" spans="1:5" ht="18.75">
      <c r="A22" s="15">
        <v>20</v>
      </c>
      <c r="B22" s="22" t="s">
        <v>21</v>
      </c>
      <c r="C22" s="1">
        <v>330748</v>
      </c>
      <c r="D22" s="3">
        <v>0.04</v>
      </c>
      <c r="E22" s="2">
        <f>C22*(100%-D22)</f>
        <v>317518.08000000002</v>
      </c>
    </row>
    <row r="23" spans="1:5" ht="28.5" customHeight="1">
      <c r="A23" s="14"/>
      <c r="B23" s="21" t="s">
        <v>45</v>
      </c>
      <c r="C23" s="2">
        <f>SUM(C3:C22)</f>
        <v>17970160.014285713</v>
      </c>
      <c r="D23" s="3">
        <v>0.04</v>
      </c>
      <c r="E23" s="2">
        <f>C23*(100%-D23)</f>
        <v>17251353.613714285</v>
      </c>
    </row>
  </sheetData>
  <sortState ref="A3:E23">
    <sortCondition descending="1" ref="C1"/>
  </sortState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sqref="A1:Q1"/>
    </sheetView>
  </sheetViews>
  <sheetFormatPr defaultRowHeight="13.5"/>
  <cols>
    <col min="1" max="1" width="11.875" customWidth="1"/>
    <col min="2" max="2" width="15" customWidth="1"/>
    <col min="15" max="15" width="14.75" customWidth="1"/>
    <col min="17" max="17" width="16" customWidth="1"/>
  </cols>
  <sheetData>
    <row r="1" spans="1:17" ht="28.5">
      <c r="A1" s="17" t="s">
        <v>43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9"/>
      <c r="Q1" s="20"/>
    </row>
    <row r="2" spans="1:17" ht="60.75">
      <c r="A2" s="6" t="s">
        <v>42</v>
      </c>
      <c r="B2" s="6" t="s">
        <v>41</v>
      </c>
      <c r="C2" s="6" t="s">
        <v>40</v>
      </c>
      <c r="D2" s="6" t="s">
        <v>39</v>
      </c>
      <c r="E2" s="6" t="s">
        <v>38</v>
      </c>
      <c r="F2" s="6" t="s">
        <v>37</v>
      </c>
      <c r="G2" s="6" t="s">
        <v>36</v>
      </c>
      <c r="H2" s="6" t="s">
        <v>35</v>
      </c>
      <c r="I2" s="6" t="s">
        <v>34</v>
      </c>
      <c r="J2" s="6" t="s">
        <v>33</v>
      </c>
      <c r="K2" s="6" t="s">
        <v>32</v>
      </c>
      <c r="L2" s="6" t="s">
        <v>31</v>
      </c>
      <c r="M2" s="6" t="s">
        <v>30</v>
      </c>
      <c r="N2" s="6" t="s">
        <v>29</v>
      </c>
      <c r="O2" s="6" t="s">
        <v>28</v>
      </c>
      <c r="P2" s="9" t="s">
        <v>27</v>
      </c>
      <c r="Q2" s="9" t="s">
        <v>26</v>
      </c>
    </row>
    <row r="3" spans="1:17" ht="20.25">
      <c r="A3" s="6">
        <v>4062814</v>
      </c>
      <c r="B3" s="6" t="s">
        <v>25</v>
      </c>
      <c r="C3" s="6">
        <v>11973</v>
      </c>
      <c r="D3" s="6">
        <v>25409</v>
      </c>
      <c r="E3" s="6">
        <v>41997</v>
      </c>
      <c r="F3" s="6">
        <v>40265</v>
      </c>
      <c r="G3" s="6">
        <v>42927</v>
      </c>
      <c r="H3" s="6">
        <v>37448</v>
      </c>
      <c r="I3" s="6">
        <v>24575</v>
      </c>
      <c r="J3" s="6">
        <v>38820</v>
      </c>
      <c r="K3" s="6">
        <v>39328</v>
      </c>
      <c r="L3" s="6">
        <v>33774</v>
      </c>
      <c r="M3" s="6">
        <v>38496</v>
      </c>
      <c r="N3" s="6">
        <v>31709</v>
      </c>
      <c r="O3" s="6">
        <f>SUM(C3:N3)</f>
        <v>406721</v>
      </c>
      <c r="P3" s="5">
        <v>0.04</v>
      </c>
      <c r="Q3" s="4">
        <f>O3*(1-P3)</f>
        <v>390452.16</v>
      </c>
    </row>
    <row r="4" spans="1:17" ht="20.25">
      <c r="A4" s="6">
        <v>4062815</v>
      </c>
      <c r="B4" s="6" t="s">
        <v>24</v>
      </c>
      <c r="C4" s="6">
        <v>13071</v>
      </c>
      <c r="D4" s="6">
        <v>25585</v>
      </c>
      <c r="E4" s="6">
        <v>42240</v>
      </c>
      <c r="F4" s="6">
        <v>41180</v>
      </c>
      <c r="G4" s="6">
        <v>43829</v>
      </c>
      <c r="H4" s="6">
        <v>38428</v>
      </c>
      <c r="I4" s="6">
        <v>25956</v>
      </c>
      <c r="J4" s="6">
        <v>39737</v>
      </c>
      <c r="K4" s="6">
        <v>40519</v>
      </c>
      <c r="L4" s="6">
        <v>34327</v>
      </c>
      <c r="M4" s="6">
        <v>39585</v>
      </c>
      <c r="N4" s="6">
        <v>32823</v>
      </c>
      <c r="O4" s="6">
        <f>SUM(C4:N4)</f>
        <v>417280</v>
      </c>
      <c r="P4" s="5">
        <v>0.04</v>
      </c>
      <c r="Q4" s="4">
        <f>O4*(1-P4)</f>
        <v>400588.79999999999</v>
      </c>
    </row>
    <row r="5" spans="1:17" ht="20.25">
      <c r="A5" s="6">
        <v>4062816</v>
      </c>
      <c r="B5" s="6" t="s">
        <v>23</v>
      </c>
      <c r="C5" s="6">
        <v>38</v>
      </c>
      <c r="D5" s="6">
        <v>8</v>
      </c>
      <c r="E5" s="6">
        <v>22</v>
      </c>
      <c r="F5" s="6">
        <v>3</v>
      </c>
      <c r="G5" s="6">
        <v>5</v>
      </c>
      <c r="H5" s="6">
        <v>12</v>
      </c>
      <c r="I5" s="6">
        <v>22</v>
      </c>
      <c r="J5" s="6">
        <v>23</v>
      </c>
      <c r="K5" s="6">
        <v>26</v>
      </c>
      <c r="L5" s="6">
        <v>222</v>
      </c>
      <c r="M5" s="6">
        <v>324</v>
      </c>
      <c r="N5" s="6">
        <v>308</v>
      </c>
      <c r="O5" s="6">
        <f>SUM(C5:N5)</f>
        <v>1013</v>
      </c>
      <c r="P5" s="5">
        <v>0.04</v>
      </c>
      <c r="Q5" s="4">
        <f>O5*(1-P5)</f>
        <v>972.48</v>
      </c>
    </row>
    <row r="6" spans="1:17" ht="20.25">
      <c r="A6" s="6">
        <v>4062817</v>
      </c>
      <c r="B6" s="6" t="s">
        <v>22</v>
      </c>
      <c r="C6" s="7">
        <v>1387</v>
      </c>
      <c r="D6" s="7">
        <v>3812</v>
      </c>
      <c r="E6" s="7">
        <v>2659</v>
      </c>
      <c r="F6" s="7">
        <v>1184</v>
      </c>
      <c r="G6" s="7">
        <v>2941</v>
      </c>
      <c r="H6" s="7">
        <v>2500</v>
      </c>
      <c r="I6" s="7">
        <v>2780</v>
      </c>
      <c r="J6" s="7">
        <v>5255</v>
      </c>
      <c r="K6" s="7">
        <v>4651</v>
      </c>
      <c r="L6" s="7">
        <v>3947</v>
      </c>
      <c r="M6" s="7">
        <v>3034</v>
      </c>
      <c r="N6" s="7">
        <v>2157</v>
      </c>
      <c r="O6" s="6">
        <f>SUM(C6:N6)</f>
        <v>36307</v>
      </c>
      <c r="P6" s="5">
        <v>0.04</v>
      </c>
      <c r="Q6" s="4">
        <f>O6*(1-P6)</f>
        <v>34854.720000000001</v>
      </c>
    </row>
    <row r="7" spans="1:17" ht="20.25">
      <c r="A7" s="9"/>
      <c r="B7" s="8"/>
      <c r="C7" s="7">
        <f t="shared" ref="C7:N7" si="0">SUM(C3:C6)</f>
        <v>26469</v>
      </c>
      <c r="D7" s="7">
        <f t="shared" si="0"/>
        <v>54814</v>
      </c>
      <c r="E7" s="7">
        <f t="shared" si="0"/>
        <v>86918</v>
      </c>
      <c r="F7" s="7">
        <f t="shared" si="0"/>
        <v>82632</v>
      </c>
      <c r="G7" s="7">
        <f t="shared" si="0"/>
        <v>89702</v>
      </c>
      <c r="H7" s="7">
        <f t="shared" si="0"/>
        <v>78388</v>
      </c>
      <c r="I7" s="7">
        <f t="shared" si="0"/>
        <v>53333</v>
      </c>
      <c r="J7" s="7">
        <f t="shared" si="0"/>
        <v>83835</v>
      </c>
      <c r="K7" s="7">
        <f t="shared" si="0"/>
        <v>84524</v>
      </c>
      <c r="L7" s="7">
        <f t="shared" si="0"/>
        <v>72270</v>
      </c>
      <c r="M7" s="7">
        <f t="shared" si="0"/>
        <v>81439</v>
      </c>
      <c r="N7" s="7">
        <f t="shared" si="0"/>
        <v>66997</v>
      </c>
      <c r="O7" s="6">
        <f>SUM(C7:N7)</f>
        <v>861321</v>
      </c>
      <c r="P7" s="5">
        <v>0.04</v>
      </c>
      <c r="Q7" s="4">
        <f>SUM(Q3:Q6)</f>
        <v>826868.15999999992</v>
      </c>
    </row>
  </sheetData>
  <mergeCells count="1">
    <mergeCell ref="A1:Q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2024年临桂校区各楼栋电能耗年度达标指标任务分解表</vt:lpstr>
      <vt:lpstr>2024年临桂校区水能源资源年度达标指标表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杨展</dc:creator>
  <cp:lastModifiedBy>杨攀攀</cp:lastModifiedBy>
  <cp:lastPrinted>2024-07-03T08:03:07Z</cp:lastPrinted>
  <dcterms:created xsi:type="dcterms:W3CDTF">2024-06-07T08:54:38Z</dcterms:created>
  <dcterms:modified xsi:type="dcterms:W3CDTF">2024-10-10T07:19:25Z</dcterms:modified>
</cp:coreProperties>
</file>